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прил 1" sheetId="1" r:id="rId1"/>
    <sheet name="прил2" sheetId="2" r:id="rId2"/>
  </sheets>
  <definedNames/>
  <calcPr fullCalcOnLoad="1"/>
</workbook>
</file>

<file path=xl/sharedStrings.xml><?xml version="1.0" encoding="utf-8"?>
<sst xmlns="http://schemas.openxmlformats.org/spreadsheetml/2006/main" count="173" uniqueCount="129">
  <si>
    <t>Иные межбюджетные трансферты</t>
  </si>
  <si>
    <t>к Решению Совета депутатов</t>
  </si>
  <si>
    <t>фактически исполнено</t>
  </si>
  <si>
    <t>процент исполнения</t>
  </si>
  <si>
    <t>Приложение № 2</t>
  </si>
  <si>
    <t>Код бюджетной классификации Российской Федерации</t>
  </si>
  <si>
    <t>Наименование доходов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</si>
  <si>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</si>
  <si>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</si>
  <si>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</si>
  <si>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</si>
  <si>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</si>
  <si>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</si>
  <si>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</si>
  <si>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 на совокупный доход</t>
  </si>
  <si>
    <t>000 1 05 03000 01 0000 110</t>
  </si>
  <si>
    <t>Единый сельскохозяйственный налог</t>
  </si>
  <si>
    <t>000 1 06 00000 00 0000 000</t>
  </si>
  <si>
    <t>Налог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</si>
  <si>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</si>
  <si>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</si>
  <si>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</si>
  <si>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</si>
  <si>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</si>
  <si>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</si>
  <si>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</si>
  <si>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</si>
  <si>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</si>
  <si>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</si>
  <si>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000 1 11 05010 10 0000 120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</si>
  <si>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</si>
  <si>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</si>
  <si>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Всего собственных доходов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</si>
  <si>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</si>
  <si>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</si>
  <si>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</si>
  <si>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</si>
  <si>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000 2 02 01001 10 0000 151</t>
  </si>
  <si>
    <t>000 2 02 03000 00 0000 151</t>
  </si>
  <si>
    <t>Субвенции бюджетам субъектов Российской Федерации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</si>
  <si>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</si>
  <si>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</si>
  <si>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</si>
  <si>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000 2 02 04999 00 0000 151</t>
  </si>
  <si>
    <t>Всего доходов</t>
  </si>
  <si>
    <t>тыс.руб.</t>
  </si>
  <si>
    <t>000 1 12 05050 10 0000 120</t>
  </si>
  <si>
    <t>Приложение № 1</t>
  </si>
  <si>
    <t>Задолженность и перерасчеты по отмененным налогам, сборам и иным обязательным платежам</t>
  </si>
  <si>
    <t xml:space="preserve">Налог на доходы  физических лиц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</si>
  <si>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</si>
  <si>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</si>
  <si>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</si>
  <si>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Налоги на имущество</t>
  </si>
  <si>
    <t>000 1 06 01030 10 0000 110</t>
  </si>
  <si>
    <t>000 1 06 06013 10 0000 110</t>
  </si>
  <si>
    <t>000 1 06 06023 10 0000 110</t>
  </si>
  <si>
    <t>Государственная пошлина, сборы</t>
  </si>
  <si>
    <t>000 1 08 00000 00 0000 000</t>
  </si>
  <si>
    <t>Государственная пошлина за совершение нотариальных действий</t>
  </si>
  <si>
    <t>000 1 09 00000 00 0000 000</t>
  </si>
  <si>
    <t>Земельный налог (по обязательствам, возникшим до 01.01.2006)</t>
  </si>
  <si>
    <t>000 1 09 04050 10 0000 110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</si>
  <si>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</si>
  <si>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пользование водными объектами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</si>
  <si>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</si>
  <si>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</si>
  <si>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</si>
  <si>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000 1 14 06014 10 0000 430</t>
  </si>
  <si>
    <t>Итого собственных доходов</t>
  </si>
  <si>
    <t xml:space="preserve">Безвозмездные поступления </t>
  </si>
  <si>
    <t>Дотации от других бюджетов бюджетной системы Российской Федерации</t>
  </si>
  <si>
    <t>000 2 02 01001 00 0000 151</t>
  </si>
  <si>
    <t>Дотации бюджетам поселений на выравнивание уровня бюджетной обеспеченности</t>
  </si>
  <si>
    <t>000 2 02 04999 10 0000 151</t>
  </si>
  <si>
    <t>Доходы бюджета - ИТОГО</t>
  </si>
  <si>
    <t>000 8 50 00000 00 0000 000</t>
  </si>
  <si>
    <t>подвидов доходов, классификации операций сектора государственного управления,</t>
  </si>
  <si>
    <t>Прочие межбюджетные трансферты, передаваемые бюджетам  (субсидия из областного бюджтета за реализуемую продукцию животноводства, произведенную гражданами, ведущими личные подсобные хозяйства)</t>
  </si>
  <si>
    <t>Дотации на выравнивание уровня  бюджетной обеспеченности</t>
  </si>
  <si>
    <t>000 2 02 03015 00 0000 151</t>
  </si>
  <si>
    <t>Доходы от продажи земельных участков, находящихся в государственой и муниципальной собственности</t>
  </si>
  <si>
    <t>000 1 08 00000 00 0000 110</t>
  </si>
  <si>
    <t>000 1 01 02000 00 0000 110</t>
  </si>
  <si>
    <t>000 1 05 03000 00 0000 110</t>
  </si>
  <si>
    <t>000 2 02 03024 10 0000 151</t>
  </si>
  <si>
    <t xml:space="preserve">Субвенции бюджетам поселений на выполнение передаваемых полномочий поселений </t>
  </si>
  <si>
    <t>000 2 02 02000 00 0000 151</t>
  </si>
  <si>
    <t>Субсидии бюджетам субъектов РФ и муниципальных образований</t>
  </si>
  <si>
    <t>000 2 02 02999 00 0000 151</t>
  </si>
  <si>
    <t xml:space="preserve">Прочие субсидии </t>
  </si>
  <si>
    <t>Субсидия на компенсацию расходов в связи с отменой налоговых льгот (в виде пониженной ставки) по налогу на имущество организаций</t>
  </si>
  <si>
    <t>Субсидия на сбалансированность бюджетов поселений</t>
  </si>
  <si>
    <t>000 1 09 00000 00 0000 00</t>
  </si>
  <si>
    <t>Невыясненные поступления</t>
  </si>
  <si>
    <t>000 1 17 01000 00 0000 180</t>
  </si>
  <si>
    <t>000 2 02 03024 00 0000 151</t>
  </si>
  <si>
    <t>Субвенции местным бюджетам  на выполнение передаваемых полномочий субъектов РФ</t>
  </si>
  <si>
    <t>Субвенции бюджетам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</si>
  <si>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 (субсидия из областного бюджтета за реализуемую продукцию животноводства, произведенную гражданами, ведущими личные подсобные хозяйства)</t>
  </si>
  <si>
    <t>000 2 02 02999 10 0000 151</t>
  </si>
  <si>
    <t>000 1 17 01050 10 0000 180</t>
  </si>
  <si>
    <t>Невыясненные поступления, зачисляемые в бюджеты поселений</t>
  </si>
  <si>
    <t xml:space="preserve">Субсидия на сбалансированность бюджетов 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</si>
  <si>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</si>
  <si>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</si>
  <si>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000 1 14 06000 00 0000 430</t>
  </si>
  <si>
    <t>Субсидия на энергосбережение</t>
  </si>
  <si>
    <t>000 1 14 02032 10 0000 410</t>
  </si>
  <si>
    <t>Доходы от реализации имущества, находящегося в оперативном управлении учреждений, находящихся в ведении органов  управления поселений</t>
  </si>
  <si>
    <t>«Об исполнении бюджета Большетерновского</t>
  </si>
  <si>
    <t>Исполнение доходов бюджета Большетерновского сельского поселения</t>
  </si>
  <si>
    <t xml:space="preserve">Исполнение  доходов бюджета  Большетерновского сельского поселения по кодам видов доходов, </t>
  </si>
  <si>
    <t xml:space="preserve">сельского поселения за 2011 год" </t>
  </si>
  <si>
    <t>утверждено на 2011 год</t>
  </si>
  <si>
    <t>000 2 02 01003 10 0000 151</t>
  </si>
  <si>
    <t>Дотации бюджетам поселений на поддержку мер по обеспечению сбалансированности бюджетов</t>
  </si>
  <si>
    <t>Субсидия на государственную поддержку за реализованную продукцию животноводства ЛПХ</t>
  </si>
  <si>
    <t>Прочие межбюджетные трансферты, передаваемые бюджетам  поселений(наказы местных депутатов)</t>
  </si>
  <si>
    <t>относящихся к доходам бюджета  за 2011 год</t>
  </si>
  <si>
    <t>по кодам классификации доходов бюджета    за 2011 год</t>
  </si>
  <si>
    <t>000 2 02 01003 00 0000 151</t>
  </si>
  <si>
    <t>Дотации  на поддержку мер по обеспечению сбалансированности бюджетов</t>
  </si>
  <si>
    <t>Прочие межбюджетные трансферты, передаваемые бюджетам  (наказы местных депутатов)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</si>
  <si>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</si>
  <si>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</si>
  <si>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</si>
  <si>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</si>
  <si>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Большетерновского сельского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</si>
</sst>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left" vertical="center" wrapText="1" shrinkToFit="1"/>
    </xf>
    <xf numFmtId="169" fontId="5" fillId="0" borderId="10" xfId="0" applyNumberFormat="1" applyFont="1" applyFill="1" applyBorder="1" applyAlignment="1">
      <alignment horizontal="center" vertical="center" wrapText="1" shrinkToFit="1"/>
    </xf>
    <xf numFmtId="168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169" fontId="6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left" vertical="center" wrapText="1"/>
    </xf>
    <xf numFmtId="169" fontId="5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7"/>
  <sheetViews>
    <sheetView tabSelected="1" zoomScale="88" zoomScaleNormal="88" zoomScalePageLayoutView="0" workbookViewId="0" topLeftCell="A1">
      <selection activeCell="B43" sqref="B43"/>
    </sheetView>
  </sheetViews>
  <sheetFormatPr defaultColWidth="9.00390625" defaultRowHeight="12.75"/>
  <cols>
    <col min="1" max="1" width="32.25390625" style="0" customWidth="1"/>
    <col min="2" max="2" width="41.75390625" style="0" customWidth="1"/>
    <col min="3" max="3" width="10.875" style="0" customWidth="1"/>
    <col min="4" max="4" width="10.25390625" style="0" customWidth="1"/>
    <col min="5" max="5" width="9.75390625" style="0" customWidth="1"/>
  </cols>
  <sheetData>
    <row r="1" spans="1:5" ht="15.75">
      <c r="A1" s="6"/>
      <c r="B1" s="6"/>
      <c r="C1" s="6"/>
      <c r="D1" s="6"/>
      <c r="E1" s="7" t="s">
        <v>47</v>
      </c>
    </row>
    <row r="2" spans="1:5" ht="15.75">
      <c r="A2" s="6"/>
      <c r="B2" s="6"/>
      <c r="C2" s="6"/>
      <c r="D2" s="6"/>
      <c r="E2" s="7" t="s">
        <v>1</v>
      </c>
    </row>
    <row r="3" spans="1:5" ht="15.75">
      <c r="A3" s="39" t="s">
        <v>128</v>
      </c>
      <c r="B3" s="39"/>
      <c r="C3" s="39"/>
      <c r="D3" s="39"/>
      <c r="E3" s="39"/>
    </row>
    <row r="4" spans="1:5" ht="15.75">
      <c r="A4" s="6"/>
      <c r="B4" s="6"/>
      <c r="C4" s="6"/>
      <c r="D4" s="6"/>
      <c r="E4" s="7" t="s">
        <v>110</v>
      </c>
    </row>
    <row r="5" spans="1:5" ht="15.75">
      <c r="A5" s="6"/>
      <c r="B5" s="6"/>
      <c r="C5" s="6"/>
      <c r="D5" s="6"/>
      <c r="E5" s="7" t="s">
        <v>113</v>
      </c>
    </row>
    <row r="6" spans="1:5" ht="15.75">
      <c r="A6" s="6"/>
      <c r="B6" s="6"/>
      <c r="C6" s="6"/>
      <c r="D6" s="6"/>
      <c r="E6" s="7"/>
    </row>
    <row r="7" spans="1:5" ht="15.75">
      <c r="A7" s="6"/>
      <c r="B7" s="6"/>
      <c r="C7" s="6"/>
      <c r="D7" s="6"/>
      <c r="E7" s="6"/>
    </row>
    <row r="8" spans="1:5" ht="15.75">
      <c r="A8" s="40" t="s">
        <v>111</v>
      </c>
      <c r="B8" s="41"/>
      <c r="C8" s="41"/>
      <c r="D8" s="41"/>
      <c r="E8" s="41"/>
    </row>
    <row r="9" spans="1:5" ht="15.75">
      <c r="A9" s="40" t="s">
        <v>120</v>
      </c>
      <c r="B9" s="42"/>
      <c r="C9" s="42"/>
      <c r="D9" s="42"/>
      <c r="E9" s="42"/>
    </row>
    <row r="10" spans="1:5" ht="15.75">
      <c r="A10" s="6"/>
      <c r="B10" s="6"/>
      <c r="C10" s="6"/>
      <c r="D10" s="6"/>
      <c r="E10" s="6"/>
    </row>
    <row r="11" spans="1:5" ht="15.75">
      <c r="A11" s="6"/>
      <c r="B11" s="6"/>
      <c r="C11" s="6"/>
      <c r="D11" s="6"/>
      <c r="E11" s="7" t="s">
        <v>45</v>
      </c>
    </row>
    <row r="12" spans="1:5" ht="48" customHeight="1">
      <c r="A12" s="9" t="s">
        <v>5</v>
      </c>
      <c r="B12" s="9" t="s">
        <v>6</v>
      </c>
      <c r="C12" s="9" t="s">
        <v>114</v>
      </c>
      <c r="D12" s="9" t="s">
        <v>2</v>
      </c>
      <c r="E12" s="9" t="s">
        <v>3</v>
      </c>
    </row>
    <row r="13" spans="1:5" ht="16.5" customHeight="1">
      <c r="A13" s="11" t="s">
        <v>7</v>
      </c>
      <c r="B13" s="4" t="s">
        <v>8</v>
      </c>
      <c r="C13" s="11">
        <f>C14+C16+C18+C21+C22+C23+C25+C26</f>
        <v>496.9</v>
      </c>
      <c r="D13" s="11">
        <f>D14+D16+D18+D21+D22+D23+D25+D26</f>
        <v>713.0999999999999</v>
      </c>
      <c r="E13" s="12">
        <f>D13/C13*100</f>
        <v>143.5097605151942</v>
      </c>
    </row>
    <row r="14" spans="1:5" ht="20.25" customHeight="1">
      <c r="A14" s="11" t="s">
        <v>9</v>
      </c>
      <c r="B14" s="4" t="s">
        <v>10</v>
      </c>
      <c r="C14" s="11">
        <f>C15</f>
        <v>180</v>
      </c>
      <c r="D14" s="11">
        <f>D15</f>
        <v>148.5</v>
      </c>
      <c r="E14" s="12">
        <f aca="true" t="shared" si="0" ref="E14:E45">D14/C14*100</f>
        <v>82.5</v>
      </c>
    </row>
    <row r="15" spans="1:5" ht="15.75">
      <c r="A15" s="10" t="s">
        <v>83</v>
      </c>
      <c r="B15" s="13" t="s">
        <v>12</v>
      </c>
      <c r="C15" s="10">
        <v>180</v>
      </c>
      <c r="D15" s="10">
        <v>148.5</v>
      </c>
      <c r="E15" s="14">
        <f t="shared" si="0"/>
        <v>82.5</v>
      </c>
    </row>
    <row r="16" spans="1:5" ht="17.25" customHeight="1">
      <c r="A16" s="11" t="s">
        <v>13</v>
      </c>
      <c r="B16" s="4" t="s">
        <v>14</v>
      </c>
      <c r="C16" s="11">
        <f>C17</f>
        <v>0</v>
      </c>
      <c r="D16" s="11">
        <f>D17</f>
        <v>0</v>
      </c>
      <c r="E16" s="12"/>
    </row>
    <row r="17" spans="1:5" ht="15.75" customHeight="1">
      <c r="A17" s="10" t="s">
        <v>84</v>
      </c>
      <c r="B17" s="13" t="s">
        <v>16</v>
      </c>
      <c r="C17" s="10"/>
      <c r="D17" s="10"/>
      <c r="E17" s="14"/>
    </row>
    <row r="18" spans="1:5" ht="16.5" customHeight="1">
      <c r="A18" s="11" t="s">
        <v>17</v>
      </c>
      <c r="B18" s="4" t="s">
        <v>18</v>
      </c>
      <c r="C18" s="11">
        <f>C19+C20</f>
        <v>271</v>
      </c>
      <c r="D18" s="11">
        <f>D19+D20</f>
        <v>472.5</v>
      </c>
      <c r="E18" s="12">
        <f t="shared" si="0"/>
        <v>174.35424354243543</v>
      </c>
    </row>
    <row r="19" spans="1:5" ht="15.75" customHeight="1">
      <c r="A19" s="10" t="s">
        <v>19</v>
      </c>
      <c r="B19" s="13" t="s">
        <v>20</v>
      </c>
      <c r="C19" s="10">
        <v>6</v>
      </c>
      <c r="D19" s="10">
        <v>3</v>
      </c>
      <c r="E19" s="14">
        <f t="shared" si="0"/>
        <v>50</v>
      </c>
    </row>
    <row r="20" spans="1:5" ht="15" customHeight="1">
      <c r="A20" s="10" t="s">
        <v>21</v>
      </c>
      <c r="B20" s="13" t="s">
        <v>22</v>
      </c>
      <c r="C20" s="10">
        <v>265</v>
      </c>
      <c r="D20" s="10">
        <v>469.5</v>
      </c>
      <c r="E20" s="14">
        <f t="shared" si="0"/>
        <v>177.16981132075472</v>
      </c>
    </row>
    <row r="21" spans="1:5" ht="22.5" customHeight="1">
      <c r="A21" s="11" t="s">
        <v>82</v>
      </c>
      <c r="B21" s="4" t="s">
        <v>24</v>
      </c>
      <c r="C21" s="11"/>
      <c r="D21" s="11"/>
      <c r="E21" s="12"/>
    </row>
    <row r="22" spans="1:5" ht="51" customHeight="1">
      <c r="A22" s="11" t="s">
        <v>93</v>
      </c>
      <c r="B22" s="4" t="s">
        <v>48</v>
      </c>
      <c r="C22" s="11"/>
      <c r="D22" s="11">
        <v>6.3</v>
      </c>
      <c r="E22" s="12"/>
    </row>
    <row r="23" spans="1:5" ht="47.25">
      <c r="A23" s="11" t="s">
        <v>25</v>
      </c>
      <c r="B23" s="4" t="s">
        <v>26</v>
      </c>
      <c r="C23" s="11">
        <f>C24</f>
        <v>45.9</v>
      </c>
      <c r="D23" s="11">
        <f>D24</f>
        <v>85.5</v>
      </c>
      <c r="E23" s="12">
        <f t="shared" si="0"/>
        <v>186.27450980392157</v>
      </c>
    </row>
    <row r="24" spans="1:5" ht="129" customHeight="1">
      <c r="A24" s="10" t="s">
        <v>27</v>
      </c>
      <c r="B24" s="13" t="s">
        <v>28</v>
      </c>
      <c r="C24" s="10">
        <v>45.9</v>
      </c>
      <c r="D24" s="10">
        <v>85.5</v>
      </c>
      <c r="E24" s="14">
        <f t="shared" si="0"/>
        <v>186.27450980392157</v>
      </c>
    </row>
    <row r="25" spans="1:5" ht="63">
      <c r="A25" s="11" t="s">
        <v>106</v>
      </c>
      <c r="B25" s="4" t="s">
        <v>81</v>
      </c>
      <c r="C25" s="11"/>
      <c r="D25" s="11">
        <v>0.3</v>
      </c>
      <c r="E25" s="12"/>
    </row>
    <row r="26" spans="1:5" ht="20.25" customHeight="1">
      <c r="A26" s="11" t="s">
        <v>95</v>
      </c>
      <c r="B26" s="4" t="s">
        <v>94</v>
      </c>
      <c r="C26" s="11"/>
      <c r="D26" s="11"/>
      <c r="E26" s="12"/>
    </row>
    <row r="27" spans="1:5" ht="15.75">
      <c r="A27" s="43" t="s">
        <v>32</v>
      </c>
      <c r="B27" s="43"/>
      <c r="C27" s="11">
        <f>C14+C16+C18+C21+C22+C23+C25+C26</f>
        <v>496.9</v>
      </c>
      <c r="D27" s="11">
        <f>D14+D16+D18+D21+D22+D23+D25+D26</f>
        <v>713.0999999999999</v>
      </c>
      <c r="E27" s="12">
        <f t="shared" si="0"/>
        <v>143.5097605151942</v>
      </c>
    </row>
    <row r="28" spans="1:5" ht="20.25" customHeight="1">
      <c r="A28" s="11" t="s">
        <v>33</v>
      </c>
      <c r="B28" s="4" t="s">
        <v>34</v>
      </c>
      <c r="C28" s="11">
        <f>C29+C38+C41+C32</f>
        <v>3499.4</v>
      </c>
      <c r="D28" s="11">
        <f>D29+D38+D41+D32</f>
        <v>3313.2000000000003</v>
      </c>
      <c r="E28" s="12">
        <f t="shared" si="0"/>
        <v>94.67908784363034</v>
      </c>
    </row>
    <row r="29" spans="1:5" ht="47.25">
      <c r="A29" s="11" t="s">
        <v>35</v>
      </c>
      <c r="B29" s="4" t="s">
        <v>36</v>
      </c>
      <c r="C29" s="11">
        <f>C30+C31</f>
        <v>1319</v>
      </c>
      <c r="D29" s="11">
        <f>D30+D31</f>
        <v>1319</v>
      </c>
      <c r="E29" s="12">
        <f t="shared" si="0"/>
        <v>100</v>
      </c>
    </row>
    <row r="30" spans="1:5" ht="38.25" customHeight="1">
      <c r="A30" s="10" t="s">
        <v>72</v>
      </c>
      <c r="B30" s="13" t="s">
        <v>79</v>
      </c>
      <c r="C30" s="10">
        <v>1291</v>
      </c>
      <c r="D30" s="10">
        <v>1291</v>
      </c>
      <c r="E30" s="14">
        <f t="shared" si="0"/>
        <v>100</v>
      </c>
    </row>
    <row r="31" spans="1:5" ht="48" customHeight="1">
      <c r="A31" s="10" t="s">
        <v>121</v>
      </c>
      <c r="B31" s="15" t="s">
        <v>122</v>
      </c>
      <c r="C31" s="10">
        <v>28</v>
      </c>
      <c r="D31" s="10">
        <v>28</v>
      </c>
      <c r="E31" s="14"/>
    </row>
    <row r="32" spans="1:5" ht="33.75" customHeight="1">
      <c r="A32" s="11" t="s">
        <v>87</v>
      </c>
      <c r="B32" s="4" t="s">
        <v>88</v>
      </c>
      <c r="C32" s="11">
        <f>C33</f>
        <v>1864.5</v>
      </c>
      <c r="D32" s="11">
        <f>D33</f>
        <v>1610.3000000000002</v>
      </c>
      <c r="E32" s="12">
        <f t="shared" si="0"/>
        <v>86.366318047734</v>
      </c>
    </row>
    <row r="33" spans="1:5" ht="27" customHeight="1">
      <c r="A33" s="11" t="s">
        <v>89</v>
      </c>
      <c r="B33" s="4" t="s">
        <v>90</v>
      </c>
      <c r="C33" s="11">
        <f>C34+C35+C36+C37</f>
        <v>1864.5</v>
      </c>
      <c r="D33" s="11">
        <f>D34+D35+D36+D37</f>
        <v>1610.3000000000002</v>
      </c>
      <c r="E33" s="12">
        <f t="shared" si="0"/>
        <v>86.366318047734</v>
      </c>
    </row>
    <row r="34" spans="1:5" ht="54.75" customHeight="1">
      <c r="A34" s="10" t="s">
        <v>100</v>
      </c>
      <c r="B34" s="16" t="s">
        <v>117</v>
      </c>
      <c r="C34" s="10">
        <v>583</v>
      </c>
      <c r="D34" s="10">
        <v>583</v>
      </c>
      <c r="E34" s="14">
        <f t="shared" si="0"/>
        <v>100</v>
      </c>
    </row>
    <row r="35" spans="1:5" ht="27" customHeight="1">
      <c r="A35" s="10" t="s">
        <v>100</v>
      </c>
      <c r="B35" s="13" t="s">
        <v>107</v>
      </c>
      <c r="C35" s="10">
        <v>140.8</v>
      </c>
      <c r="D35" s="10"/>
      <c r="E35" s="14">
        <f t="shared" si="0"/>
        <v>0</v>
      </c>
    </row>
    <row r="36" spans="1:5" ht="64.5" customHeight="1">
      <c r="A36" s="10" t="s">
        <v>89</v>
      </c>
      <c r="B36" s="13" t="s">
        <v>91</v>
      </c>
      <c r="C36" s="10">
        <v>6.7</v>
      </c>
      <c r="D36" s="10">
        <v>6.7</v>
      </c>
      <c r="E36" s="14">
        <f t="shared" si="0"/>
        <v>100</v>
      </c>
    </row>
    <row r="37" spans="1:5" ht="33" customHeight="1">
      <c r="A37" s="10" t="s">
        <v>89</v>
      </c>
      <c r="B37" s="13" t="s">
        <v>103</v>
      </c>
      <c r="C37" s="10">
        <v>1134</v>
      </c>
      <c r="D37" s="10">
        <v>1020.6</v>
      </c>
      <c r="E37" s="14">
        <f t="shared" si="0"/>
        <v>90</v>
      </c>
    </row>
    <row r="38" spans="1:5" ht="47.25">
      <c r="A38" s="11" t="s">
        <v>38</v>
      </c>
      <c r="B38" s="4" t="s">
        <v>39</v>
      </c>
      <c r="C38" s="11">
        <f>C39+C40</f>
        <v>47.9</v>
      </c>
      <c r="D38" s="11">
        <f>D39+D40</f>
        <v>47.9</v>
      </c>
      <c r="E38" s="14">
        <f t="shared" si="0"/>
        <v>100</v>
      </c>
    </row>
    <row r="39" spans="1:5" ht="69" customHeight="1">
      <c r="A39" s="10" t="s">
        <v>80</v>
      </c>
      <c r="B39" s="13" t="s">
        <v>98</v>
      </c>
      <c r="C39" s="10">
        <v>45.6</v>
      </c>
      <c r="D39" s="10">
        <v>45.6</v>
      </c>
      <c r="E39" s="14">
        <f t="shared" si="0"/>
        <v>100</v>
      </c>
    </row>
    <row r="40" spans="1:5" ht="51.75" customHeight="1">
      <c r="A40" s="17" t="s">
        <v>96</v>
      </c>
      <c r="B40" s="13" t="s">
        <v>97</v>
      </c>
      <c r="C40" s="10">
        <v>2.3</v>
      </c>
      <c r="D40" s="10">
        <v>2.3</v>
      </c>
      <c r="E40" s="14">
        <f t="shared" si="0"/>
        <v>100</v>
      </c>
    </row>
    <row r="41" spans="1:5" ht="28.5" customHeight="1">
      <c r="A41" s="11" t="s">
        <v>42</v>
      </c>
      <c r="B41" s="4" t="s">
        <v>0</v>
      </c>
      <c r="C41" s="11">
        <f>C43+C44</f>
        <v>268</v>
      </c>
      <c r="D41" s="18">
        <f>D43+D44+D42</f>
        <v>336</v>
      </c>
      <c r="E41" s="12">
        <f t="shared" si="0"/>
        <v>125.37313432835822</v>
      </c>
    </row>
    <row r="42" spans="1:5" ht="66.75" customHeight="1">
      <c r="A42" s="17" t="s">
        <v>124</v>
      </c>
      <c r="B42" s="16" t="s">
        <v>127</v>
      </c>
      <c r="C42" s="19"/>
      <c r="D42" s="19">
        <v>50</v>
      </c>
      <c r="E42" s="20"/>
    </row>
    <row r="43" spans="1:5" ht="96" customHeight="1">
      <c r="A43" s="10" t="s">
        <v>43</v>
      </c>
      <c r="B43" s="13" t="s">
        <v>78</v>
      </c>
      <c r="C43" s="10">
        <v>268</v>
      </c>
      <c r="D43" s="10">
        <v>268</v>
      </c>
      <c r="E43" s="14">
        <f t="shared" si="0"/>
        <v>100</v>
      </c>
    </row>
    <row r="44" spans="1:5" ht="52.5" customHeight="1">
      <c r="A44" s="10" t="s">
        <v>43</v>
      </c>
      <c r="B44" s="13" t="s">
        <v>123</v>
      </c>
      <c r="C44" s="10"/>
      <c r="D44" s="10">
        <v>18</v>
      </c>
      <c r="E44" s="14"/>
    </row>
    <row r="45" spans="1:5" ht="15.75">
      <c r="A45" s="44" t="s">
        <v>44</v>
      </c>
      <c r="B45" s="44"/>
      <c r="C45" s="11">
        <f>C27+C28</f>
        <v>3996.3</v>
      </c>
      <c r="D45" s="11">
        <f>D27+D28</f>
        <v>4026.3</v>
      </c>
      <c r="E45" s="12">
        <f t="shared" si="0"/>
        <v>100.75069439231288</v>
      </c>
    </row>
    <row r="46" spans="1:5" ht="15.75">
      <c r="A46" s="6"/>
      <c r="B46" s="6"/>
      <c r="C46" s="6"/>
      <c r="D46" s="6"/>
      <c r="E46" s="6"/>
    </row>
    <row r="47" spans="1:5" ht="15.75">
      <c r="A47" s="6"/>
      <c r="B47" s="6"/>
      <c r="C47" s="6"/>
      <c r="D47" s="6"/>
      <c r="E47" s="6"/>
    </row>
  </sheetData>
  <sheetProtection/>
  <mergeCells count="5">
    <mergeCell ref="A45:B45"/>
    <mergeCell ref="A3:E3"/>
    <mergeCell ref="A8:E8"/>
    <mergeCell ref="A9:E9"/>
    <mergeCell ref="A27:B27"/>
  </mergeCells>
  <printOptions/>
  <pageMargins left="0.4330708661417323" right="0.15748031496062992" top="0.6692913385826772" bottom="0.62992125984251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57"/>
  <sheetViews>
    <sheetView zoomScale="80" zoomScaleNormal="80" zoomScalePageLayoutView="0" workbookViewId="0" topLeftCell="A49">
      <selection activeCell="A10" sqref="A10:E10"/>
    </sheetView>
  </sheetViews>
  <sheetFormatPr defaultColWidth="9.00390625" defaultRowHeight="12.75"/>
  <cols>
    <col min="1" max="1" width="31.00390625" style="0" customWidth="1"/>
    <col min="2" max="2" width="50.375" style="0" customWidth="1"/>
    <col min="3" max="3" width="12.25390625" style="0" customWidth="1"/>
    <col min="4" max="4" width="10.375" style="0" customWidth="1"/>
    <col min="5" max="5" width="10.125" style="1" customWidth="1"/>
  </cols>
  <sheetData>
    <row r="1" spans="1:5" ht="15.75">
      <c r="A1" s="6"/>
      <c r="B1" s="6"/>
      <c r="C1" s="6"/>
      <c r="D1" s="6"/>
      <c r="E1" s="7" t="s">
        <v>4</v>
      </c>
    </row>
    <row r="2" spans="1:5" ht="15.75">
      <c r="A2" s="6"/>
      <c r="B2" s="6"/>
      <c r="C2" s="6"/>
      <c r="D2" s="6"/>
      <c r="E2" s="7" t="s">
        <v>1</v>
      </c>
    </row>
    <row r="3" spans="1:5" ht="15.75">
      <c r="A3" s="45" t="s">
        <v>128</v>
      </c>
      <c r="B3" s="45"/>
      <c r="C3" s="45"/>
      <c r="D3" s="45"/>
      <c r="E3" s="45"/>
    </row>
    <row r="4" spans="1:5" ht="15.75">
      <c r="A4" s="6"/>
      <c r="B4" s="6"/>
      <c r="C4" s="6"/>
      <c r="D4" s="6"/>
      <c r="E4" s="7" t="s">
        <v>110</v>
      </c>
    </row>
    <row r="5" spans="1:5" ht="15.75">
      <c r="A5" s="6"/>
      <c r="B5" s="6"/>
      <c r="C5" s="6"/>
      <c r="D5" s="6"/>
      <c r="E5" s="7" t="s">
        <v>113</v>
      </c>
    </row>
    <row r="6" spans="1:5" ht="15.75">
      <c r="A6" s="6"/>
      <c r="B6" s="6"/>
      <c r="C6" s="6"/>
      <c r="D6" s="6"/>
      <c r="E6" s="8"/>
    </row>
    <row r="7" spans="1:5" ht="15.75">
      <c r="A7" s="6"/>
      <c r="B7" s="6"/>
      <c r="C7" s="6"/>
      <c r="D7" s="6"/>
      <c r="E7" s="8"/>
    </row>
    <row r="8" spans="1:5" ht="15.75">
      <c r="A8" s="40" t="s">
        <v>112</v>
      </c>
      <c r="B8" s="40"/>
      <c r="C8" s="40"/>
      <c r="D8" s="40"/>
      <c r="E8" s="40"/>
    </row>
    <row r="9" spans="1:5" ht="15.75">
      <c r="A9" s="40" t="s">
        <v>77</v>
      </c>
      <c r="B9" s="40"/>
      <c r="C9" s="40"/>
      <c r="D9" s="40"/>
      <c r="E9" s="40"/>
    </row>
    <row r="10" spans="1:5" ht="15.75">
      <c r="A10" s="40" t="s">
        <v>119</v>
      </c>
      <c r="B10" s="40"/>
      <c r="C10" s="40"/>
      <c r="D10" s="40"/>
      <c r="E10" s="40"/>
    </row>
    <row r="11" spans="1:5" ht="15.75">
      <c r="A11" s="6"/>
      <c r="B11" s="6"/>
      <c r="C11" s="6"/>
      <c r="D11" s="6"/>
      <c r="E11" s="7" t="s">
        <v>45</v>
      </c>
    </row>
    <row r="12" spans="1:5" ht="54.75" customHeight="1">
      <c r="A12" s="9" t="s">
        <v>5</v>
      </c>
      <c r="B12" s="9" t="s">
        <v>6</v>
      </c>
      <c r="C12" s="10" t="s">
        <v>114</v>
      </c>
      <c r="D12" s="10" t="s">
        <v>2</v>
      </c>
      <c r="E12" s="10" t="s">
        <v>3</v>
      </c>
    </row>
    <row r="13" spans="1:5" ht="19.5" customHeight="1">
      <c r="A13" s="21" t="s">
        <v>11</v>
      </c>
      <c r="B13" s="22" t="s">
        <v>49</v>
      </c>
      <c r="C13" s="23">
        <f>C14+C15</f>
        <v>180</v>
      </c>
      <c r="D13" s="23">
        <f>D14+D15</f>
        <v>148.5</v>
      </c>
      <c r="E13" s="24">
        <f>D13/C13*100</f>
        <v>82.5</v>
      </c>
    </row>
    <row r="14" spans="1:5" ht="146.25" customHeight="1">
      <c r="A14" s="25" t="s">
        <v>51</v>
      </c>
      <c r="B14" s="16" t="s">
        <v>50</v>
      </c>
      <c r="C14" s="26">
        <v>170</v>
      </c>
      <c r="D14" s="26">
        <v>147.2</v>
      </c>
      <c r="E14" s="20">
        <f aca="true" t="shared" si="0" ref="E14:E53">D14/C14*100</f>
        <v>86.58823529411764</v>
      </c>
    </row>
    <row r="15" spans="1:5" ht="138.75" customHeight="1">
      <c r="A15" s="25" t="s">
        <v>104</v>
      </c>
      <c r="B15" s="16" t="s">
        <v>105</v>
      </c>
      <c r="C15" s="26">
        <v>10</v>
      </c>
      <c r="D15" s="26">
        <v>1.3</v>
      </c>
      <c r="E15" s="20">
        <f t="shared" si="0"/>
        <v>13</v>
      </c>
    </row>
    <row r="16" spans="1:5" ht="19.5" customHeight="1">
      <c r="A16" s="27" t="s">
        <v>13</v>
      </c>
      <c r="B16" s="28" t="s">
        <v>52</v>
      </c>
      <c r="C16" s="29">
        <f>C17</f>
        <v>0</v>
      </c>
      <c r="D16" s="29">
        <f>D17</f>
        <v>0</v>
      </c>
      <c r="E16" s="24"/>
    </row>
    <row r="17" spans="1:5" ht="18" customHeight="1">
      <c r="A17" s="25" t="s">
        <v>15</v>
      </c>
      <c r="B17" s="30" t="s">
        <v>16</v>
      </c>
      <c r="C17" s="26"/>
      <c r="D17" s="26"/>
      <c r="E17" s="20"/>
    </row>
    <row r="18" spans="1:5" ht="15.75">
      <c r="A18" s="27" t="s">
        <v>17</v>
      </c>
      <c r="B18" s="28" t="s">
        <v>53</v>
      </c>
      <c r="C18" s="29">
        <f>C19+C20+C21</f>
        <v>271</v>
      </c>
      <c r="D18" s="29">
        <f>D19+D20+D21</f>
        <v>472.6</v>
      </c>
      <c r="E18" s="24">
        <f t="shared" si="0"/>
        <v>174.39114391143912</v>
      </c>
    </row>
    <row r="19" spans="1:5" ht="15.75">
      <c r="A19" s="25" t="s">
        <v>54</v>
      </c>
      <c r="B19" s="30" t="s">
        <v>20</v>
      </c>
      <c r="C19" s="26">
        <v>6</v>
      </c>
      <c r="D19" s="26">
        <v>3</v>
      </c>
      <c r="E19" s="20">
        <f t="shared" si="0"/>
        <v>50</v>
      </c>
    </row>
    <row r="20" spans="1:5" ht="15.75">
      <c r="A20" s="25" t="s">
        <v>55</v>
      </c>
      <c r="B20" s="30" t="s">
        <v>22</v>
      </c>
      <c r="C20" s="26">
        <v>263.5</v>
      </c>
      <c r="D20" s="26">
        <v>469.3</v>
      </c>
      <c r="E20" s="20">
        <f t="shared" si="0"/>
        <v>178.10246679316887</v>
      </c>
    </row>
    <row r="21" spans="1:5" ht="15.75">
      <c r="A21" s="25" t="s">
        <v>56</v>
      </c>
      <c r="B21" s="30" t="s">
        <v>22</v>
      </c>
      <c r="C21" s="26">
        <v>1.5</v>
      </c>
      <c r="D21" s="26">
        <v>0.3</v>
      </c>
      <c r="E21" s="20">
        <f t="shared" si="0"/>
        <v>20</v>
      </c>
    </row>
    <row r="22" spans="1:5" ht="15.75">
      <c r="A22" s="27" t="s">
        <v>58</v>
      </c>
      <c r="B22" s="28" t="s">
        <v>57</v>
      </c>
      <c r="C22" s="29">
        <f>C23</f>
        <v>0</v>
      </c>
      <c r="D22" s="29">
        <f>D23</f>
        <v>0</v>
      </c>
      <c r="E22" s="24"/>
    </row>
    <row r="23" spans="1:5" ht="35.25" customHeight="1">
      <c r="A23" s="25" t="s">
        <v>23</v>
      </c>
      <c r="B23" s="16" t="s">
        <v>59</v>
      </c>
      <c r="C23" s="26">
        <v>0</v>
      </c>
      <c r="D23" s="26">
        <v>0</v>
      </c>
      <c r="E23" s="20"/>
    </row>
    <row r="24" spans="1:5" ht="48" customHeight="1">
      <c r="A24" s="27" t="s">
        <v>60</v>
      </c>
      <c r="B24" s="28" t="s">
        <v>48</v>
      </c>
      <c r="C24" s="29">
        <f>SUM(C25:C25)</f>
        <v>0</v>
      </c>
      <c r="D24" s="29">
        <f>SUM(D25:D25)</f>
        <v>6.3</v>
      </c>
      <c r="E24" s="24"/>
    </row>
    <row r="25" spans="1:5" ht="41.25" customHeight="1">
      <c r="A25" s="25" t="s">
        <v>62</v>
      </c>
      <c r="B25" s="30" t="s">
        <v>61</v>
      </c>
      <c r="C25" s="26"/>
      <c r="D25" s="26">
        <v>6.3</v>
      </c>
      <c r="E25" s="20"/>
    </row>
    <row r="26" spans="1:5" ht="54.75" customHeight="1">
      <c r="A26" s="27" t="s">
        <v>25</v>
      </c>
      <c r="B26" s="28" t="s">
        <v>26</v>
      </c>
      <c r="C26" s="29">
        <f>SUM(C27:C28)</f>
        <v>45.9</v>
      </c>
      <c r="D26" s="29">
        <f>SUM(D27:D28)</f>
        <v>85.5</v>
      </c>
      <c r="E26" s="24">
        <f t="shared" si="0"/>
        <v>186.27450980392157</v>
      </c>
    </row>
    <row r="27" spans="1:5" ht="116.25" customHeight="1">
      <c r="A27" s="25" t="s">
        <v>29</v>
      </c>
      <c r="B27" s="16" t="s">
        <v>63</v>
      </c>
      <c r="C27" s="26">
        <v>45.9</v>
      </c>
      <c r="D27" s="26">
        <v>85.5</v>
      </c>
      <c r="E27" s="20">
        <f t="shared" si="0"/>
        <v>186.27450980392157</v>
      </c>
    </row>
    <row r="28" spans="1:5" ht="69.75" customHeight="1">
      <c r="A28" s="25" t="s">
        <v>30</v>
      </c>
      <c r="B28" s="31" t="s">
        <v>31</v>
      </c>
      <c r="C28" s="26"/>
      <c r="D28" s="26"/>
      <c r="E28" s="20"/>
    </row>
    <row r="29" spans="1:5" ht="21" customHeight="1">
      <c r="A29" s="27" t="s">
        <v>46</v>
      </c>
      <c r="B29" s="32" t="s">
        <v>64</v>
      </c>
      <c r="C29" s="29">
        <v>0</v>
      </c>
      <c r="D29" s="29">
        <v>0</v>
      </c>
      <c r="E29" s="24"/>
    </row>
    <row r="30" spans="1:5" ht="31.5">
      <c r="A30" s="27" t="s">
        <v>66</v>
      </c>
      <c r="B30" s="28" t="s">
        <v>65</v>
      </c>
      <c r="C30" s="29">
        <f>C31+C32</f>
        <v>0</v>
      </c>
      <c r="D30" s="29">
        <f>D31+D32</f>
        <v>0.3</v>
      </c>
      <c r="E30" s="24"/>
    </row>
    <row r="31" spans="1:5" ht="70.5" customHeight="1">
      <c r="A31" s="25" t="s">
        <v>108</v>
      </c>
      <c r="B31" s="30" t="s">
        <v>109</v>
      </c>
      <c r="C31" s="26"/>
      <c r="D31" s="26"/>
      <c r="E31" s="20"/>
    </row>
    <row r="32" spans="1:5" ht="69.75" customHeight="1">
      <c r="A32" s="25" t="s">
        <v>68</v>
      </c>
      <c r="B32" s="31" t="s">
        <v>67</v>
      </c>
      <c r="C32" s="26"/>
      <c r="D32" s="26">
        <v>0.3</v>
      </c>
      <c r="E32" s="20"/>
    </row>
    <row r="33" spans="1:5" ht="21" customHeight="1">
      <c r="A33" s="11" t="s">
        <v>95</v>
      </c>
      <c r="B33" s="4" t="s">
        <v>94</v>
      </c>
      <c r="C33" s="29">
        <f>C34</f>
        <v>0</v>
      </c>
      <c r="D33" s="29">
        <f>D34</f>
        <v>0</v>
      </c>
      <c r="E33" s="24"/>
    </row>
    <row r="34" spans="1:5" ht="33.75" customHeight="1">
      <c r="A34" s="25" t="s">
        <v>101</v>
      </c>
      <c r="B34" s="13" t="s">
        <v>102</v>
      </c>
      <c r="C34" s="26"/>
      <c r="D34" s="26"/>
      <c r="E34" s="20"/>
    </row>
    <row r="35" spans="1:5" ht="16.5" customHeight="1">
      <c r="A35" s="33" t="s">
        <v>7</v>
      </c>
      <c r="B35" s="33" t="s">
        <v>69</v>
      </c>
      <c r="C35" s="29">
        <f>C13+C16+C18+C22+C24+C26+C30+C29+C33</f>
        <v>496.9</v>
      </c>
      <c r="D35" s="29">
        <f>D13+D16+D18+D22+D24+D26+D30+D29+D33</f>
        <v>713.1999999999999</v>
      </c>
      <c r="E35" s="24">
        <f t="shared" si="0"/>
        <v>143.5298852887905</v>
      </c>
    </row>
    <row r="36" spans="1:5" ht="18.75" customHeight="1">
      <c r="A36" s="34" t="s">
        <v>33</v>
      </c>
      <c r="B36" s="33" t="s">
        <v>70</v>
      </c>
      <c r="C36" s="29">
        <f>C37+C40+C46+C49</f>
        <v>3499.4</v>
      </c>
      <c r="D36" s="29">
        <f>D37+D40+D46+D49</f>
        <v>3313.1</v>
      </c>
      <c r="E36" s="24">
        <f t="shared" si="0"/>
        <v>94.67623021089328</v>
      </c>
    </row>
    <row r="37" spans="1:5" ht="33" customHeight="1">
      <c r="A37" s="35" t="s">
        <v>35</v>
      </c>
      <c r="B37" s="36" t="s">
        <v>71</v>
      </c>
      <c r="C37" s="37">
        <f>C38+C39</f>
        <v>1319</v>
      </c>
      <c r="D37" s="37">
        <f>D38+D39</f>
        <v>1319</v>
      </c>
      <c r="E37" s="24">
        <f t="shared" si="0"/>
        <v>100</v>
      </c>
    </row>
    <row r="38" spans="1:5" ht="39" customHeight="1">
      <c r="A38" s="17" t="s">
        <v>37</v>
      </c>
      <c r="B38" s="16" t="s">
        <v>73</v>
      </c>
      <c r="C38" s="19">
        <v>1291</v>
      </c>
      <c r="D38" s="19">
        <v>1291</v>
      </c>
      <c r="E38" s="20">
        <f t="shared" si="0"/>
        <v>100</v>
      </c>
    </row>
    <row r="39" spans="1:5" ht="33" customHeight="1">
      <c r="A39" s="17" t="s">
        <v>115</v>
      </c>
      <c r="B39" s="15" t="s">
        <v>116</v>
      </c>
      <c r="C39" s="19">
        <v>28</v>
      </c>
      <c r="D39" s="19">
        <v>28</v>
      </c>
      <c r="E39" s="20">
        <f t="shared" si="0"/>
        <v>100</v>
      </c>
    </row>
    <row r="40" spans="1:5" ht="33" customHeight="1">
      <c r="A40" s="11" t="s">
        <v>87</v>
      </c>
      <c r="B40" s="4" t="s">
        <v>88</v>
      </c>
      <c r="C40" s="11">
        <f>C41</f>
        <v>1864.5</v>
      </c>
      <c r="D40" s="11">
        <f>D41</f>
        <v>1610.2</v>
      </c>
      <c r="E40" s="24">
        <f t="shared" si="0"/>
        <v>86.36095467953875</v>
      </c>
    </row>
    <row r="41" spans="1:5" ht="17.25" customHeight="1">
      <c r="A41" s="11" t="s">
        <v>89</v>
      </c>
      <c r="B41" s="4" t="s">
        <v>90</v>
      </c>
      <c r="C41" s="11">
        <f>C42+C43+C44+C45</f>
        <v>1864.5</v>
      </c>
      <c r="D41" s="11">
        <f>D42+D43+D44+D45</f>
        <v>1610.2</v>
      </c>
      <c r="E41" s="12">
        <f t="shared" si="0"/>
        <v>86.36095467953875</v>
      </c>
    </row>
    <row r="42" spans="1:5" ht="39.75" customHeight="1">
      <c r="A42" s="10" t="s">
        <v>100</v>
      </c>
      <c r="B42" s="16" t="s">
        <v>117</v>
      </c>
      <c r="C42" s="10">
        <v>583</v>
      </c>
      <c r="D42" s="10">
        <v>583</v>
      </c>
      <c r="E42" s="14">
        <f t="shared" si="0"/>
        <v>100</v>
      </c>
    </row>
    <row r="43" spans="1:5" ht="19.5" customHeight="1">
      <c r="A43" s="10" t="s">
        <v>100</v>
      </c>
      <c r="B43" s="13" t="s">
        <v>107</v>
      </c>
      <c r="C43" s="10">
        <v>140.9</v>
      </c>
      <c r="D43" s="10"/>
      <c r="E43" s="14">
        <f t="shared" si="0"/>
        <v>0</v>
      </c>
    </row>
    <row r="44" spans="1:5" ht="57" customHeight="1">
      <c r="A44" s="10" t="s">
        <v>100</v>
      </c>
      <c r="B44" s="13" t="s">
        <v>91</v>
      </c>
      <c r="C44" s="10">
        <v>6.6</v>
      </c>
      <c r="D44" s="10">
        <v>6.6</v>
      </c>
      <c r="E44" s="14">
        <f t="shared" si="0"/>
        <v>100</v>
      </c>
    </row>
    <row r="45" spans="1:5" ht="31.5">
      <c r="A45" s="10" t="s">
        <v>100</v>
      </c>
      <c r="B45" s="13" t="s">
        <v>92</v>
      </c>
      <c r="C45" s="10">
        <v>1134</v>
      </c>
      <c r="D45" s="10">
        <v>1020.6</v>
      </c>
      <c r="E45" s="14">
        <f t="shared" si="0"/>
        <v>90</v>
      </c>
    </row>
    <row r="46" spans="1:5" ht="45.75" customHeight="1">
      <c r="A46" s="11" t="s">
        <v>38</v>
      </c>
      <c r="B46" s="4" t="s">
        <v>39</v>
      </c>
      <c r="C46" s="11">
        <f>C47+C48</f>
        <v>47.9</v>
      </c>
      <c r="D46" s="11">
        <f>D47+D48</f>
        <v>47.9</v>
      </c>
      <c r="E46" s="12">
        <f t="shared" si="0"/>
        <v>100</v>
      </c>
    </row>
    <row r="47" spans="1:5" ht="64.5" customHeight="1">
      <c r="A47" s="10" t="s">
        <v>40</v>
      </c>
      <c r="B47" s="13" t="s">
        <v>41</v>
      </c>
      <c r="C47" s="10">
        <v>45.6</v>
      </c>
      <c r="D47" s="10">
        <v>45.6</v>
      </c>
      <c r="E47" s="14">
        <f t="shared" si="0"/>
        <v>100</v>
      </c>
    </row>
    <row r="48" spans="1:5" ht="40.5" customHeight="1">
      <c r="A48" s="17" t="s">
        <v>85</v>
      </c>
      <c r="B48" s="13" t="s">
        <v>86</v>
      </c>
      <c r="C48" s="10">
        <v>2.3</v>
      </c>
      <c r="D48" s="10">
        <v>2.3</v>
      </c>
      <c r="E48" s="14">
        <f t="shared" si="0"/>
        <v>100</v>
      </c>
    </row>
    <row r="49" spans="1:5" ht="16.5" customHeight="1">
      <c r="A49" s="35" t="s">
        <v>42</v>
      </c>
      <c r="B49" s="36" t="s">
        <v>0</v>
      </c>
      <c r="C49" s="37">
        <f>C51+C52</f>
        <v>268</v>
      </c>
      <c r="D49" s="37">
        <f>D51+D52+D50</f>
        <v>336</v>
      </c>
      <c r="E49" s="24">
        <f t="shared" si="0"/>
        <v>125.37313432835822</v>
      </c>
    </row>
    <row r="50" spans="1:6" ht="89.25" customHeight="1">
      <c r="A50" s="17" t="s">
        <v>126</v>
      </c>
      <c r="B50" s="16" t="s">
        <v>125</v>
      </c>
      <c r="C50" s="19"/>
      <c r="D50" s="19">
        <v>50</v>
      </c>
      <c r="E50" s="20"/>
      <c r="F50" s="5"/>
    </row>
    <row r="51" spans="1:5" ht="97.5" customHeight="1">
      <c r="A51" s="10" t="s">
        <v>74</v>
      </c>
      <c r="B51" s="13" t="s">
        <v>99</v>
      </c>
      <c r="C51" s="10">
        <v>268</v>
      </c>
      <c r="D51" s="10">
        <v>268</v>
      </c>
      <c r="E51" s="20">
        <f t="shared" si="0"/>
        <v>100</v>
      </c>
    </row>
    <row r="52" spans="1:5" ht="53.25" customHeight="1">
      <c r="A52" s="10" t="s">
        <v>74</v>
      </c>
      <c r="B52" s="13" t="s">
        <v>118</v>
      </c>
      <c r="C52" s="10"/>
      <c r="D52" s="10">
        <v>18</v>
      </c>
      <c r="E52" s="20"/>
    </row>
    <row r="53" spans="1:5" ht="15.75" customHeight="1">
      <c r="A53" s="33" t="s">
        <v>76</v>
      </c>
      <c r="B53" s="38" t="s">
        <v>75</v>
      </c>
      <c r="C53" s="37">
        <f>C36+C35</f>
        <v>3996.3</v>
      </c>
      <c r="D53" s="37">
        <f>D36+D35</f>
        <v>4026.2999999999997</v>
      </c>
      <c r="E53" s="24">
        <f t="shared" si="0"/>
        <v>100.75069439231288</v>
      </c>
    </row>
    <row r="54" spans="1:5" ht="12.75">
      <c r="A54" s="2"/>
      <c r="B54" s="2"/>
      <c r="C54" s="2"/>
      <c r="D54" s="2"/>
      <c r="E54" s="3"/>
    </row>
    <row r="55" spans="1:5" ht="12.75">
      <c r="A55" s="2"/>
      <c r="B55" s="2"/>
      <c r="C55" s="2"/>
      <c r="D55" s="2"/>
      <c r="E55" s="3"/>
    </row>
    <row r="56" spans="1:5" ht="12.75">
      <c r="A56" s="2"/>
      <c r="B56" s="2"/>
      <c r="C56" s="2"/>
      <c r="D56" s="2"/>
      <c r="E56" s="3"/>
    </row>
    <row r="57" spans="1:5" ht="12.75">
      <c r="A57" s="2"/>
      <c r="B57" s="2"/>
      <c r="C57" s="2"/>
      <c r="D57" s="2"/>
      <c r="E57" s="3"/>
    </row>
  </sheetData>
  <sheetProtection/>
  <mergeCells count="4">
    <mergeCell ref="A8:E8"/>
    <mergeCell ref="A9:E9"/>
    <mergeCell ref="A10:E10"/>
    <mergeCell ref="A3:E3"/>
  </mergeCells>
  <printOptions/>
  <pageMargins left="0.3937007874015748" right="0.15748031496062992" top="0.3149606299212598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Расказова</dc:creator>
  <cp:keywords/>
  <dc:description/>
  <cp:lastModifiedBy>Людмила</cp:lastModifiedBy>
  <cp:lastPrinted>2012-05-15T11:06:38Z</cp:lastPrinted>
  <dcterms:created xsi:type="dcterms:W3CDTF">2009-02-04T07:13:11Z</dcterms:created>
  <dcterms:modified xsi:type="dcterms:W3CDTF">2012-05-15T11:06:43Z</dcterms:modified>
  <cp:category/>
  <cp:version/>
  <cp:contentType/>
  <cp:contentStatus/>
</cp:coreProperties>
</file>